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703c8aef474518c/Documents/"/>
    </mc:Choice>
  </mc:AlternateContent>
  <xr:revisionPtr revIDLastSave="831" documentId="8_{EDEF1B60-A899-44DF-8E65-2C20E7D5C22A}" xr6:coauthVersionLast="47" xr6:coauthVersionMax="47" xr10:uidLastSave="{DEFE0512-4B8B-435A-BA3E-A18C157D9246}"/>
  <bookViews>
    <workbookView xWindow="11424" yWindow="0" windowWidth="11712" windowHeight="12336" xr2:uid="{4C30D69B-B348-45CB-A4D9-8F7F611B7530}"/>
  </bookViews>
  <sheets>
    <sheet name="Professional Group membership" sheetId="1" r:id="rId1"/>
    <sheet name="Communism in the Military" sheetId="2" r:id="rId2"/>
    <sheet name="CPSU Membership, 1917-1967" sheetId="3" r:id="rId3"/>
    <sheet name="Size of Republic Delegations" sheetId="4" r:id="rId4"/>
    <sheet name="Sheet1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E7" i="1"/>
  <c r="D7" i="1"/>
  <c r="C7" i="1"/>
  <c r="E8" i="3"/>
  <c r="E7" i="3"/>
  <c r="E6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" i="3"/>
  <c r="E4" i="3"/>
  <c r="I16" i="2"/>
  <c r="J16" i="2"/>
  <c r="K16" i="2"/>
  <c r="H16" i="2"/>
</calcChain>
</file>

<file path=xl/sharedStrings.xml><?xml version="1.0" encoding="utf-8"?>
<sst xmlns="http://schemas.openxmlformats.org/spreadsheetml/2006/main" count="123" uniqueCount="67">
  <si>
    <t>Profession</t>
  </si>
  <si>
    <t># In Party</t>
  </si>
  <si>
    <t>% of Party Membership</t>
  </si>
  <si>
    <t>Teachers</t>
  </si>
  <si>
    <t>Doctors</t>
  </si>
  <si>
    <t>Engineers</t>
  </si>
  <si>
    <t>Approximate party Saturation %</t>
  </si>
  <si>
    <t>-------------</t>
  </si>
  <si>
    <t>Page. 439</t>
  </si>
  <si>
    <t>Date</t>
  </si>
  <si>
    <t># of communists in the Armedces</t>
  </si>
  <si>
    <t>Armed forces communists as % of the whole party</t>
  </si>
  <si>
    <t>Communists as % of all armed forces personnel</t>
  </si>
  <si>
    <t>------------</t>
  </si>
  <si>
    <t>300,00</t>
  </si>
  <si>
    <t>(approximate)</t>
  </si>
  <si>
    <t>*Only includes Army</t>
  </si>
  <si>
    <t>Notes on Column D</t>
  </si>
  <si>
    <t>Position Held</t>
  </si>
  <si>
    <t>No.</t>
  </si>
  <si>
    <t>Percent</t>
  </si>
  <si>
    <t>Officers and N.C.O's</t>
  </si>
  <si>
    <t>Political Officers (politsostav)</t>
  </si>
  <si>
    <t>Privates (krasnoarmeitsy)</t>
  </si>
  <si>
    <t>Others</t>
  </si>
  <si>
    <t>Totals</t>
  </si>
  <si>
    <t>On Course or in Higher Educational Establishments</t>
  </si>
  <si>
    <t>Positions Held by Military Communists, 1925 and 1929</t>
  </si>
  <si>
    <t>Party Representation In The Armed Forces, 1919-1945</t>
  </si>
  <si>
    <t xml:space="preserve">p.246 </t>
  </si>
  <si>
    <t>p. 241</t>
  </si>
  <si>
    <t>Year</t>
  </si>
  <si>
    <t>Full Members</t>
  </si>
  <si>
    <t>Candidates</t>
  </si>
  <si>
    <t>Total</t>
  </si>
  <si>
    <t>CPSU Membership, 1917-1967</t>
  </si>
  <si>
    <t>--------</t>
  </si>
  <si>
    <t>Comments</t>
  </si>
  <si>
    <t>Stalin dies, Malenkov takes over, Malenkov is replaced by Krushchev</t>
  </si>
  <si>
    <t>Krushchev fired, replaced by Brezhnev</t>
  </si>
  <si>
    <t>Size of Republic Delegations to CPSU Congresses, 1939-1952-1961</t>
  </si>
  <si>
    <t>Republic</t>
  </si>
  <si>
    <t>% of U.S.S.R. Population</t>
  </si>
  <si>
    <t>% of Congress Delegates</t>
  </si>
  <si>
    <t>R.S.F.S.R districts</t>
  </si>
  <si>
    <t>Ukraine</t>
  </si>
  <si>
    <t>Belorussia</t>
  </si>
  <si>
    <t>Georgia</t>
  </si>
  <si>
    <t>Azerbaidzhan</t>
  </si>
  <si>
    <t>Armenia</t>
  </si>
  <si>
    <t>Uzbekistan</t>
  </si>
  <si>
    <t>Turkmenia</t>
  </si>
  <si>
    <t>Kirgizia</t>
  </si>
  <si>
    <t>Tadzhikistan</t>
  </si>
  <si>
    <t>Kazaknstan</t>
  </si>
  <si>
    <t>Karelo-Finland</t>
  </si>
  <si>
    <t>Estonia</t>
  </si>
  <si>
    <t>Latvia</t>
  </si>
  <si>
    <t>Lithuania</t>
  </si>
  <si>
    <t>Moldavia</t>
  </si>
  <si>
    <t>Made union republic in 1940</t>
  </si>
  <si>
    <t>Incorporated in the U.S.S.R. in 1940</t>
  </si>
  <si>
    <t>Constituted union republic only during the years 1940-1955</t>
  </si>
  <si>
    <t>page 375</t>
  </si>
  <si>
    <t>Lenin dies, Stalin takes over (shoots up after Stalin takes over)</t>
  </si>
  <si>
    <t>TOTAL</t>
  </si>
  <si>
    <t>Agricultural Specialists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</si>
</sst>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%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DashDotDot">
        <color indexed="64"/>
      </left>
      <right style="mediumDashDotDot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DashDotDot">
        <color indexed="64"/>
      </right>
      <top style="medium">
        <color indexed="64"/>
      </top>
      <bottom style="thin">
        <color indexed="64"/>
      </bottom>
      <diagonal/>
    </border>
    <border>
      <left style="mediumDashDotDot">
        <color indexed="64"/>
      </left>
      <right style="mediumDashDotDot">
        <color indexed="64"/>
      </right>
      <top style="medium">
        <color indexed="64"/>
      </top>
      <bottom style="thin">
        <color indexed="64"/>
      </bottom>
      <diagonal/>
    </border>
    <border>
      <left style="mediumDashDotDot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DashDotDot">
        <color indexed="64"/>
      </right>
      <top style="thin">
        <color indexed="64"/>
      </top>
      <bottom style="thin">
        <color indexed="64"/>
      </bottom>
      <diagonal/>
    </border>
    <border>
      <left style="mediumDashDotDot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DashDotDot">
        <color indexed="64"/>
      </right>
      <top style="thin">
        <color indexed="64"/>
      </top>
      <bottom style="medium">
        <color indexed="64"/>
      </bottom>
      <diagonal/>
    </border>
    <border>
      <left style="mediumDashDotDot">
        <color indexed="64"/>
      </left>
      <right style="mediumDashDotDot">
        <color indexed="64"/>
      </right>
      <top style="thin">
        <color indexed="64"/>
      </top>
      <bottom style="medium">
        <color indexed="64"/>
      </bottom>
      <diagonal/>
    </border>
    <border>
      <left style="mediumDashDotDot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5" xfId="0" applyBorder="1"/>
    <xf numFmtId="3" fontId="0" fillId="0" borderId="13" xfId="0" applyNumberFormat="1" applyBorder="1"/>
    <xf numFmtId="3" fontId="0" fillId="0" borderId="14" xfId="0" applyNumberFormat="1" applyBorder="1"/>
    <xf numFmtId="0" fontId="0" fillId="0" borderId="19" xfId="0" applyBorder="1"/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0" fontId="0" fillId="0" borderId="13" xfId="0" applyNumberFormat="1" applyBorder="1"/>
    <xf numFmtId="10" fontId="0" fillId="0" borderId="14" xfId="0" applyNumberFormat="1" applyBorder="1"/>
    <xf numFmtId="17" fontId="0" fillId="0" borderId="22" xfId="0" applyNumberFormat="1" applyBorder="1"/>
    <xf numFmtId="17" fontId="0" fillId="0" borderId="23" xfId="0" applyNumberFormat="1" applyBorder="1"/>
    <xf numFmtId="16" fontId="0" fillId="0" borderId="23" xfId="0" applyNumberFormat="1" applyBorder="1"/>
    <xf numFmtId="17" fontId="0" fillId="0" borderId="24" xfId="0" applyNumberFormat="1" applyBorder="1"/>
    <xf numFmtId="3" fontId="0" fillId="0" borderId="12" xfId="0" applyNumberFormat="1" applyBorder="1"/>
    <xf numFmtId="3" fontId="0" fillId="0" borderId="25" xfId="0" applyNumberFormat="1" applyBorder="1"/>
    <xf numFmtId="0" fontId="0" fillId="0" borderId="25" xfId="0" applyBorder="1"/>
    <xf numFmtId="0" fontId="0" fillId="0" borderId="25" xfId="0" quotePrefix="1" applyBorder="1" applyAlignment="1">
      <alignment horizontal="center"/>
    </xf>
    <xf numFmtId="3" fontId="0" fillId="0" borderId="26" xfId="0" applyNumberFormat="1" applyBorder="1"/>
    <xf numFmtId="0" fontId="0" fillId="0" borderId="27" xfId="0" quotePrefix="1" applyBorder="1" applyAlignment="1">
      <alignment horizontal="center"/>
    </xf>
    <xf numFmtId="9" fontId="0" fillId="0" borderId="22" xfId="0" applyNumberFormat="1" applyBorder="1"/>
    <xf numFmtId="9" fontId="0" fillId="0" borderId="23" xfId="0" applyNumberFormat="1" applyBorder="1"/>
    <xf numFmtId="0" fontId="0" fillId="0" borderId="23" xfId="0" quotePrefix="1" applyBorder="1" applyAlignment="1">
      <alignment horizontal="center"/>
    </xf>
    <xf numFmtId="0" fontId="0" fillId="0" borderId="24" xfId="0" quotePrefix="1" applyBorder="1" applyAlignment="1">
      <alignment horizontal="center"/>
    </xf>
    <xf numFmtId="9" fontId="0" fillId="0" borderId="27" xfId="0" applyNumberFormat="1" applyBorder="1"/>
    <xf numFmtId="10" fontId="0" fillId="0" borderId="27" xfId="0" applyNumberFormat="1" applyBorder="1"/>
    <xf numFmtId="0" fontId="0" fillId="0" borderId="22" xfId="0" quotePrefix="1" applyBorder="1" applyAlignment="1">
      <alignment horizontal="center"/>
    </xf>
    <xf numFmtId="0" fontId="0" fillId="0" borderId="29" xfId="0" applyBorder="1"/>
    <xf numFmtId="0" fontId="2" fillId="0" borderId="30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36" xfId="0" applyBorder="1"/>
    <xf numFmtId="0" fontId="0" fillId="0" borderId="22" xfId="0" applyBorder="1" applyAlignment="1">
      <alignment wrapText="1"/>
    </xf>
    <xf numFmtId="0" fontId="0" fillId="0" borderId="23" xfId="0" applyBorder="1" applyAlignment="1">
      <alignment wrapText="1"/>
    </xf>
    <xf numFmtId="0" fontId="0" fillId="0" borderId="24" xfId="0" applyBorder="1" applyAlignment="1">
      <alignment wrapText="1"/>
    </xf>
    <xf numFmtId="3" fontId="0" fillId="0" borderId="22" xfId="0" applyNumberFormat="1" applyBorder="1"/>
    <xf numFmtId="3" fontId="0" fillId="0" borderId="23" xfId="0" applyNumberFormat="1" applyBorder="1"/>
    <xf numFmtId="3" fontId="0" fillId="0" borderId="24" xfId="0" applyNumberFormat="1" applyBorder="1"/>
    <xf numFmtId="164" fontId="0" fillId="0" borderId="22" xfId="0" applyNumberFormat="1" applyBorder="1"/>
    <xf numFmtId="164" fontId="0" fillId="0" borderId="23" xfId="0" applyNumberFormat="1" applyBorder="1"/>
    <xf numFmtId="164" fontId="0" fillId="0" borderId="24" xfId="0" applyNumberFormat="1" applyBorder="1"/>
    <xf numFmtId="164" fontId="0" fillId="0" borderId="36" xfId="0" applyNumberFormat="1" applyBorder="1"/>
    <xf numFmtId="3" fontId="0" fillId="0" borderId="36" xfId="0" applyNumberFormat="1" applyBorder="1"/>
    <xf numFmtId="0" fontId="2" fillId="0" borderId="37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7" xfId="0" applyBorder="1"/>
    <xf numFmtId="14" fontId="0" fillId="0" borderId="5" xfId="0" applyNumberFormat="1" applyBorder="1"/>
    <xf numFmtId="0" fontId="0" fillId="2" borderId="6" xfId="0" applyFill="1" applyBorder="1"/>
    <xf numFmtId="3" fontId="0" fillId="0" borderId="3" xfId="0" applyNumberFormat="1" applyBorder="1"/>
    <xf numFmtId="0" fontId="0" fillId="0" borderId="39" xfId="0" applyBorder="1"/>
    <xf numFmtId="3" fontId="0" fillId="0" borderId="40" xfId="0" applyNumberFormat="1" applyBorder="1"/>
    <xf numFmtId="0" fontId="3" fillId="0" borderId="40" xfId="0" applyFont="1" applyBorder="1"/>
    <xf numFmtId="3" fontId="0" fillId="0" borderId="41" xfId="0" applyNumberFormat="1" applyBorder="1"/>
    <xf numFmtId="14" fontId="0" fillId="0" borderId="42" xfId="0" applyNumberFormat="1" applyBorder="1"/>
    <xf numFmtId="3" fontId="0" fillId="0" borderId="43" xfId="0" applyNumberFormat="1" applyBorder="1"/>
    <xf numFmtId="0" fontId="3" fillId="0" borderId="43" xfId="0" applyFont="1" applyBorder="1"/>
    <xf numFmtId="3" fontId="0" fillId="0" borderId="44" xfId="0" applyNumberFormat="1" applyBorder="1"/>
    <xf numFmtId="0" fontId="0" fillId="0" borderId="43" xfId="0" quotePrefix="1" applyBorder="1" applyAlignment="1">
      <alignment horizontal="center" vertical="center"/>
    </xf>
    <xf numFmtId="0" fontId="0" fillId="0" borderId="42" xfId="0" applyBorder="1"/>
    <xf numFmtId="0" fontId="0" fillId="0" borderId="45" xfId="0" applyBorder="1"/>
    <xf numFmtId="3" fontId="0" fillId="0" borderId="46" xfId="0" applyNumberFormat="1" applyBorder="1"/>
    <xf numFmtId="3" fontId="0" fillId="0" borderId="47" xfId="0" applyNumberFormat="1" applyBorder="1"/>
    <xf numFmtId="0" fontId="0" fillId="0" borderId="59" xfId="0" applyBorder="1"/>
    <xf numFmtId="0" fontId="0" fillId="0" borderId="60" xfId="0" applyBorder="1"/>
    <xf numFmtId="0" fontId="0" fillId="0" borderId="61" xfId="0" applyBorder="1"/>
    <xf numFmtId="0" fontId="0" fillId="0" borderId="62" xfId="0" applyBorder="1"/>
    <xf numFmtId="0" fontId="0" fillId="0" borderId="63" xfId="0" applyBorder="1"/>
    <xf numFmtId="0" fontId="0" fillId="0" borderId="64" xfId="0" applyBorder="1"/>
    <xf numFmtId="0" fontId="0" fillId="0" borderId="65" xfId="0" applyBorder="1"/>
    <xf numFmtId="164" fontId="0" fillId="0" borderId="51" xfId="0" applyNumberFormat="1" applyBorder="1"/>
    <xf numFmtId="164" fontId="0" fillId="0" borderId="53" xfId="0" applyNumberFormat="1" applyBorder="1"/>
    <xf numFmtId="164" fontId="0" fillId="0" borderId="52" xfId="0" applyNumberFormat="1" applyBorder="1"/>
    <xf numFmtId="164" fontId="0" fillId="0" borderId="54" xfId="0" applyNumberFormat="1" applyBorder="1"/>
    <xf numFmtId="164" fontId="0" fillId="0" borderId="55" xfId="0" applyNumberFormat="1" applyBorder="1"/>
    <xf numFmtId="164" fontId="0" fillId="0" borderId="50" xfId="0" applyNumberFormat="1" applyBorder="1"/>
    <xf numFmtId="164" fontId="0" fillId="0" borderId="58" xfId="0" applyNumberFormat="1" applyBorder="1"/>
    <xf numFmtId="164" fontId="0" fillId="0" borderId="57" xfId="0" applyNumberFormat="1" applyBorder="1"/>
    <xf numFmtId="164" fontId="0" fillId="0" borderId="54" xfId="0" quotePrefix="1" applyNumberFormat="1" applyBorder="1" applyAlignment="1">
      <alignment horizontal="center" vertical="center"/>
    </xf>
    <xf numFmtId="164" fontId="0" fillId="0" borderId="55" xfId="0" quotePrefix="1" applyNumberFormat="1" applyBorder="1" applyAlignment="1">
      <alignment horizontal="center"/>
    </xf>
    <xf numFmtId="164" fontId="0" fillId="0" borderId="55" xfId="0" applyNumberFormat="1" applyBorder="1" applyAlignment="1">
      <alignment vertical="center"/>
    </xf>
    <xf numFmtId="164" fontId="0" fillId="0" borderId="56" xfId="0" quotePrefix="1" applyNumberFormat="1" applyBorder="1" applyAlignment="1">
      <alignment horizontal="center" vertical="center"/>
    </xf>
    <xf numFmtId="0" fontId="0" fillId="0" borderId="66" xfId="0" applyBorder="1"/>
    <xf numFmtId="0" fontId="0" fillId="0" borderId="67" xfId="0" applyBorder="1"/>
    <xf numFmtId="3" fontId="0" fillId="0" borderId="48" xfId="0" applyNumberFormat="1" applyBorder="1"/>
    <xf numFmtId="3" fontId="0" fillId="0" borderId="68" xfId="0" applyNumberFormat="1" applyBorder="1"/>
    <xf numFmtId="10" fontId="0" fillId="0" borderId="48" xfId="0" applyNumberFormat="1" applyBorder="1"/>
    <xf numFmtId="10" fontId="0" fillId="0" borderId="68" xfId="0" applyNumberFormat="1" applyBorder="1"/>
    <xf numFmtId="3" fontId="0" fillId="0" borderId="69" xfId="0" applyNumberFormat="1" applyBorder="1"/>
    <xf numFmtId="10" fontId="0" fillId="0" borderId="69" xfId="0" applyNumberFormat="1" applyBorder="1"/>
    <xf numFmtId="10" fontId="0" fillId="2" borderId="69" xfId="0" applyNumberFormat="1" applyFill="1" applyBorder="1"/>
    <xf numFmtId="0" fontId="0" fillId="0" borderId="17" xfId="1" applyNumberFormat="1" applyFont="1" applyBorder="1" applyAlignment="1">
      <alignment horizontal="center" vertical="center" wrapText="1"/>
    </xf>
    <xf numFmtId="0" fontId="0" fillId="0" borderId="18" xfId="1" applyNumberFormat="1" applyFont="1" applyBorder="1" applyAlignment="1">
      <alignment horizontal="center" vertical="center" wrapText="1"/>
    </xf>
    <xf numFmtId="0" fontId="0" fillId="0" borderId="17" xfId="1" applyNumberFormat="1" applyFont="1" applyBorder="1" applyAlignment="1">
      <alignment horizontal="center" vertical="top" wrapText="1"/>
    </xf>
    <xf numFmtId="0" fontId="0" fillId="0" borderId="18" xfId="1" applyNumberFormat="1" applyFont="1" applyBorder="1" applyAlignment="1">
      <alignment horizontal="center" vertical="top" wrapText="1"/>
    </xf>
    <xf numFmtId="0" fontId="0" fillId="0" borderId="8" xfId="0" applyBorder="1"/>
    <xf numFmtId="0" fontId="0" fillId="0" borderId="10" xfId="0" applyBorder="1"/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10" xfId="0" quotePrefix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4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9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0537F-CB8D-43B3-B2F0-46C819AF72A5}">
  <dimension ref="A1:H9"/>
  <sheetViews>
    <sheetView tabSelected="1" zoomScale="95" workbookViewId="0">
      <selection activeCell="C14" sqref="C14"/>
    </sheetView>
  </sheetViews>
  <sheetFormatPr defaultRowHeight="14.4" x14ac:dyDescent="0.3"/>
  <cols>
    <col min="1" max="1" width="8.88671875" customWidth="1"/>
    <col min="2" max="2" width="11.109375" customWidth="1"/>
    <col min="3" max="8" width="10.77734375" customWidth="1"/>
  </cols>
  <sheetData>
    <row r="1" spans="1:8" ht="31.2" customHeight="1" thickBot="1" x14ac:dyDescent="0.35">
      <c r="A1" s="104" t="s">
        <v>0</v>
      </c>
      <c r="B1" s="105"/>
      <c r="C1" s="92" t="s">
        <v>1</v>
      </c>
      <c r="D1" s="93"/>
      <c r="E1" s="92" t="s">
        <v>2</v>
      </c>
      <c r="F1" s="93"/>
      <c r="G1" s="94" t="s">
        <v>6</v>
      </c>
      <c r="H1" s="95"/>
    </row>
    <row r="2" spans="1:8" ht="15" thickTop="1" x14ac:dyDescent="0.3">
      <c r="A2" s="102" t="s">
        <v>7</v>
      </c>
      <c r="B2" s="103"/>
      <c r="C2" s="7">
        <v>1947</v>
      </c>
      <c r="D2" s="8">
        <v>1964</v>
      </c>
      <c r="E2" s="7">
        <v>1947</v>
      </c>
      <c r="F2" s="8">
        <v>1964</v>
      </c>
      <c r="G2" s="7">
        <v>1947</v>
      </c>
      <c r="H2" s="8">
        <v>1964</v>
      </c>
    </row>
    <row r="3" spans="1:8" x14ac:dyDescent="0.3">
      <c r="A3" s="96" t="s">
        <v>3</v>
      </c>
      <c r="B3" s="97"/>
      <c r="C3" s="4">
        <v>80000</v>
      </c>
      <c r="D3" s="5">
        <v>700000</v>
      </c>
      <c r="E3" s="9">
        <v>1.2999999999999999E-2</v>
      </c>
      <c r="F3" s="10">
        <v>6.4000000000000001E-2</v>
      </c>
      <c r="G3" s="9">
        <v>0.16</v>
      </c>
      <c r="H3" s="10">
        <v>0.25</v>
      </c>
    </row>
    <row r="4" spans="1:8" x14ac:dyDescent="0.3">
      <c r="A4" s="100" t="s">
        <v>4</v>
      </c>
      <c r="B4" s="101"/>
      <c r="C4" s="4">
        <v>40000</v>
      </c>
      <c r="D4" s="5">
        <v>110000</v>
      </c>
      <c r="E4" s="9">
        <v>7.0000000000000001E-3</v>
      </c>
      <c r="F4" s="10">
        <v>0.01</v>
      </c>
      <c r="G4" s="9">
        <v>0.19</v>
      </c>
      <c r="H4" s="10">
        <v>0.22</v>
      </c>
    </row>
    <row r="5" spans="1:8" x14ac:dyDescent="0.3">
      <c r="A5" s="100" t="s">
        <v>5</v>
      </c>
      <c r="B5" s="101"/>
      <c r="C5" s="4">
        <v>148000</v>
      </c>
      <c r="D5" s="5">
        <v>592000</v>
      </c>
      <c r="E5" s="9">
        <v>2.5000000000000001E-2</v>
      </c>
      <c r="F5" s="10">
        <v>5.3999999999999999E-2</v>
      </c>
      <c r="G5" s="9">
        <v>0.38</v>
      </c>
      <c r="H5" s="10">
        <v>0.42</v>
      </c>
    </row>
    <row r="6" spans="1:8" ht="15" thickBot="1" x14ac:dyDescent="0.35">
      <c r="A6" s="83" t="s">
        <v>66</v>
      </c>
      <c r="B6" s="84"/>
      <c r="C6" s="85">
        <v>24000</v>
      </c>
      <c r="D6" s="86">
        <v>118000</v>
      </c>
      <c r="E6" s="87">
        <v>4.0000000000000001E-3</v>
      </c>
      <c r="F6" s="88">
        <v>1.0999999999999999E-2</v>
      </c>
      <c r="G6" s="87">
        <v>0.19</v>
      </c>
      <c r="H6" s="88">
        <v>0.44</v>
      </c>
    </row>
    <row r="7" spans="1:8" ht="15" thickBot="1" x14ac:dyDescent="0.35">
      <c r="A7" s="98" t="s">
        <v>65</v>
      </c>
      <c r="B7" s="99"/>
      <c r="C7" s="89">
        <f>SUM(C3:C6)</f>
        <v>292000</v>
      </c>
      <c r="D7" s="89">
        <f t="shared" ref="D7" si="0">SUM(D3:D6)</f>
        <v>1520000</v>
      </c>
      <c r="E7" s="90">
        <f>SUM(E3:E6)</f>
        <v>4.9000000000000002E-2</v>
      </c>
      <c r="F7" s="90">
        <f t="shared" ref="F7" si="1">SUM(F3:F6)</f>
        <v>0.13900000000000001</v>
      </c>
      <c r="G7" s="91"/>
      <c r="H7" s="91"/>
    </row>
    <row r="9" spans="1:8" x14ac:dyDescent="0.3">
      <c r="A9" t="s">
        <v>8</v>
      </c>
    </row>
  </sheetData>
  <mergeCells count="9">
    <mergeCell ref="E1:F1"/>
    <mergeCell ref="G1:H1"/>
    <mergeCell ref="A3:B3"/>
    <mergeCell ref="A7:B7"/>
    <mergeCell ref="A4:B4"/>
    <mergeCell ref="A5:B5"/>
    <mergeCell ref="A2:B2"/>
    <mergeCell ref="A1:B1"/>
    <mergeCell ref="C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D38E1-9C99-43CF-9469-8FC8A26DB2C3}">
  <dimension ref="A1:K34"/>
  <sheetViews>
    <sheetView topLeftCell="A40" workbookViewId="0">
      <selection activeCell="G20" sqref="G20"/>
    </sheetView>
  </sheetViews>
  <sheetFormatPr defaultRowHeight="14.4" x14ac:dyDescent="0.3"/>
  <cols>
    <col min="1" max="4" width="20.77734375" customWidth="1"/>
    <col min="5" max="5" width="18.77734375" customWidth="1"/>
    <col min="7" max="7" width="26.88671875" customWidth="1"/>
    <col min="8" max="11" width="17.6640625" customWidth="1"/>
  </cols>
  <sheetData>
    <row r="1" spans="1:11" ht="29.4" customHeight="1" thickBot="1" x14ac:dyDescent="0.35">
      <c r="A1" s="111" t="s">
        <v>28</v>
      </c>
      <c r="B1" s="112"/>
      <c r="C1" s="112"/>
      <c r="D1" s="112"/>
      <c r="E1" s="113"/>
    </row>
    <row r="2" spans="1:11" ht="43.8" thickBot="1" x14ac:dyDescent="0.35">
      <c r="A2" s="43" t="s">
        <v>9</v>
      </c>
      <c r="B2" s="44" t="s">
        <v>10</v>
      </c>
      <c r="C2" s="45" t="s">
        <v>11</v>
      </c>
      <c r="D2" s="45" t="s">
        <v>12</v>
      </c>
      <c r="E2" s="29" t="s">
        <v>17</v>
      </c>
    </row>
    <row r="3" spans="1:11" ht="15" thickTop="1" x14ac:dyDescent="0.3">
      <c r="A3" s="11">
        <v>7000</v>
      </c>
      <c r="B3" s="15">
        <v>60000</v>
      </c>
      <c r="C3" s="21">
        <v>0.2</v>
      </c>
      <c r="D3" s="27" t="s">
        <v>13</v>
      </c>
      <c r="E3" s="28"/>
    </row>
    <row r="4" spans="1:11" x14ac:dyDescent="0.3">
      <c r="A4" s="12">
        <v>7366</v>
      </c>
      <c r="B4" s="16">
        <v>280000</v>
      </c>
      <c r="C4" s="22">
        <v>0.5</v>
      </c>
      <c r="D4" s="23" t="s">
        <v>13</v>
      </c>
      <c r="E4" s="28"/>
    </row>
    <row r="5" spans="1:11" x14ac:dyDescent="0.3">
      <c r="A5" s="12">
        <v>7519</v>
      </c>
      <c r="B5" s="17" t="s">
        <v>14</v>
      </c>
      <c r="C5" s="23" t="s">
        <v>13</v>
      </c>
      <c r="D5" s="25">
        <v>0.08</v>
      </c>
      <c r="E5" s="28"/>
    </row>
    <row r="6" spans="1:11" x14ac:dyDescent="0.3">
      <c r="A6" s="12">
        <v>8006</v>
      </c>
      <c r="B6" s="16">
        <v>73000</v>
      </c>
      <c r="C6" s="22">
        <v>0.14000000000000001</v>
      </c>
      <c r="D6" s="25">
        <v>0.05</v>
      </c>
      <c r="E6" s="28"/>
    </row>
    <row r="7" spans="1:11" ht="15" thickBot="1" x14ac:dyDescent="0.35">
      <c r="A7" s="12">
        <v>8096</v>
      </c>
      <c r="B7" s="18" t="s">
        <v>13</v>
      </c>
      <c r="C7" s="23" t="s">
        <v>13</v>
      </c>
      <c r="D7" s="26">
        <v>7.4999999999999997E-2</v>
      </c>
      <c r="E7" s="28"/>
    </row>
    <row r="8" spans="1:11" ht="15" thickBot="1" x14ac:dyDescent="0.35">
      <c r="A8" s="12">
        <v>8461</v>
      </c>
      <c r="B8" s="18" t="s">
        <v>13</v>
      </c>
      <c r="C8" s="23" t="s">
        <v>13</v>
      </c>
      <c r="D8" s="26">
        <v>0.105</v>
      </c>
      <c r="E8" s="28"/>
      <c r="G8" s="109" t="s">
        <v>27</v>
      </c>
      <c r="H8" s="110"/>
      <c r="I8" s="110"/>
      <c r="J8" s="110"/>
      <c r="K8" s="99"/>
    </row>
    <row r="9" spans="1:11" ht="15" thickBot="1" x14ac:dyDescent="0.35">
      <c r="A9" s="12">
        <v>9011</v>
      </c>
      <c r="B9" s="16">
        <v>45000</v>
      </c>
      <c r="C9" s="23" t="s">
        <v>13</v>
      </c>
      <c r="D9" s="23" t="s">
        <v>13</v>
      </c>
      <c r="E9" s="28"/>
      <c r="G9" s="107" t="s">
        <v>18</v>
      </c>
      <c r="H9" s="106">
        <v>1925</v>
      </c>
      <c r="I9" s="106"/>
      <c r="J9" s="106">
        <v>1929</v>
      </c>
      <c r="K9" s="106"/>
    </row>
    <row r="10" spans="1:11" ht="15" thickBot="1" x14ac:dyDescent="0.35">
      <c r="A10" s="12">
        <v>9102</v>
      </c>
      <c r="B10" s="18" t="s">
        <v>13</v>
      </c>
      <c r="C10" s="23" t="s">
        <v>13</v>
      </c>
      <c r="D10" s="25">
        <v>0.12</v>
      </c>
      <c r="E10" s="28"/>
      <c r="G10" s="108"/>
      <c r="H10" s="30" t="s">
        <v>19</v>
      </c>
      <c r="I10" s="30" t="s">
        <v>20</v>
      </c>
      <c r="J10" s="30" t="s">
        <v>19</v>
      </c>
      <c r="K10" s="30" t="s">
        <v>20</v>
      </c>
    </row>
    <row r="11" spans="1:11" ht="15" thickTop="1" x14ac:dyDescent="0.3">
      <c r="A11" s="12">
        <v>9467</v>
      </c>
      <c r="B11" s="16">
        <v>57700</v>
      </c>
      <c r="C11" s="22">
        <v>0.05</v>
      </c>
      <c r="D11" s="23" t="s">
        <v>13</v>
      </c>
      <c r="E11" s="28"/>
      <c r="G11" s="32" t="s">
        <v>21</v>
      </c>
      <c r="H11" s="35">
        <v>18106</v>
      </c>
      <c r="I11" s="38">
        <v>0.314</v>
      </c>
      <c r="J11" s="35">
        <v>45419</v>
      </c>
      <c r="K11" s="38">
        <v>0.48799999999999999</v>
      </c>
    </row>
    <row r="12" spans="1:11" x14ac:dyDescent="0.3">
      <c r="A12" s="12">
        <v>9832</v>
      </c>
      <c r="B12" s="16">
        <v>78250</v>
      </c>
      <c r="C12" s="22">
        <v>0.06</v>
      </c>
      <c r="D12" s="25">
        <v>0.14000000000000001</v>
      </c>
      <c r="E12" s="28"/>
      <c r="G12" s="33" t="s">
        <v>22</v>
      </c>
      <c r="H12" s="36">
        <v>14155</v>
      </c>
      <c r="I12" s="39">
        <v>0.245</v>
      </c>
      <c r="J12" s="36">
        <v>11266</v>
      </c>
      <c r="K12" s="39">
        <v>0.121</v>
      </c>
    </row>
    <row r="13" spans="1:11" ht="28.8" x14ac:dyDescent="0.3">
      <c r="A13" s="12">
        <v>10228</v>
      </c>
      <c r="B13" s="16">
        <v>82018</v>
      </c>
      <c r="C13" s="22">
        <v>0.06</v>
      </c>
      <c r="D13" s="23" t="s">
        <v>13</v>
      </c>
      <c r="E13" s="28"/>
      <c r="G13" s="33" t="s">
        <v>26</v>
      </c>
      <c r="H13" s="36">
        <v>11909</v>
      </c>
      <c r="I13" s="39">
        <v>0.20599999999999999</v>
      </c>
      <c r="J13" s="36">
        <v>10774</v>
      </c>
      <c r="K13" s="39">
        <v>0.11600000000000001</v>
      </c>
    </row>
    <row r="14" spans="1:11" ht="15" customHeight="1" x14ac:dyDescent="0.3">
      <c r="A14" s="12">
        <v>10594</v>
      </c>
      <c r="B14" s="16">
        <v>93300</v>
      </c>
      <c r="C14" s="22">
        <v>0.06</v>
      </c>
      <c r="D14" s="23" t="s">
        <v>13</v>
      </c>
      <c r="E14" s="28"/>
      <c r="G14" s="33" t="s">
        <v>23</v>
      </c>
      <c r="H14" s="36">
        <v>9412</v>
      </c>
      <c r="I14" s="39">
        <v>0.16300000000000001</v>
      </c>
      <c r="J14" s="36">
        <v>21936</v>
      </c>
      <c r="K14" s="39">
        <v>0.23599999999999999</v>
      </c>
    </row>
    <row r="15" spans="1:11" ht="15" thickBot="1" x14ac:dyDescent="0.35">
      <c r="A15" s="13">
        <v>45677</v>
      </c>
      <c r="B15" s="16">
        <v>102749</v>
      </c>
      <c r="C15" s="22">
        <v>0.06</v>
      </c>
      <c r="D15" s="23" t="s">
        <v>13</v>
      </c>
      <c r="E15" s="28"/>
      <c r="G15" s="34" t="s">
        <v>24</v>
      </c>
      <c r="H15" s="37">
        <v>4105</v>
      </c>
      <c r="I15" s="40">
        <v>7.1999999999999995E-2</v>
      </c>
      <c r="J15" s="37">
        <v>3578</v>
      </c>
      <c r="K15" s="40">
        <v>3.9E-2</v>
      </c>
    </row>
    <row r="16" spans="1:11" ht="15" thickBot="1" x14ac:dyDescent="0.35">
      <c r="A16" s="13">
        <v>45678</v>
      </c>
      <c r="B16" s="16">
        <v>133789</v>
      </c>
      <c r="C16" s="22">
        <v>7.0000000000000007E-2</v>
      </c>
      <c r="D16" s="23" t="s">
        <v>13</v>
      </c>
      <c r="E16" s="28"/>
      <c r="G16" s="31" t="s">
        <v>25</v>
      </c>
      <c r="H16" s="42">
        <f>H11+H12+H13+H14+H15</f>
        <v>57687</v>
      </c>
      <c r="I16" s="41">
        <f t="shared" ref="I16:K16" si="0">I11+I12+I13+I14+I15</f>
        <v>0.99999999999999989</v>
      </c>
      <c r="J16" s="42">
        <f t="shared" si="0"/>
        <v>92973</v>
      </c>
      <c r="K16" s="41">
        <f t="shared" si="0"/>
        <v>1</v>
      </c>
    </row>
    <row r="17" spans="1:7" x14ac:dyDescent="0.3">
      <c r="A17" s="12">
        <v>11658</v>
      </c>
      <c r="B17" s="16">
        <v>200000</v>
      </c>
      <c r="C17" s="22">
        <v>7.0000000000000007E-2</v>
      </c>
      <c r="D17" s="23" t="s">
        <v>13</v>
      </c>
      <c r="E17" s="28"/>
    </row>
    <row r="18" spans="1:7" x14ac:dyDescent="0.3">
      <c r="A18" s="12">
        <v>11902</v>
      </c>
      <c r="B18" s="16">
        <v>300000</v>
      </c>
      <c r="C18" s="22">
        <v>0.09</v>
      </c>
      <c r="D18" s="25">
        <v>0.25</v>
      </c>
      <c r="E18" s="28"/>
      <c r="G18" s="46" t="s">
        <v>29</v>
      </c>
    </row>
    <row r="19" spans="1:7" x14ac:dyDescent="0.3">
      <c r="A19" s="12">
        <v>12055</v>
      </c>
      <c r="B19" s="18" t="s">
        <v>13</v>
      </c>
      <c r="C19" s="23" t="s">
        <v>13</v>
      </c>
      <c r="D19" s="20" t="s">
        <v>13</v>
      </c>
      <c r="E19" s="28"/>
    </row>
    <row r="20" spans="1:7" x14ac:dyDescent="0.3">
      <c r="A20" s="12">
        <v>12601</v>
      </c>
      <c r="B20" s="16">
        <v>269000</v>
      </c>
      <c r="C20" s="23" t="s">
        <v>13</v>
      </c>
      <c r="D20" s="25">
        <v>0.24</v>
      </c>
      <c r="E20" s="28"/>
    </row>
    <row r="21" spans="1:7" x14ac:dyDescent="0.3">
      <c r="A21" s="12">
        <v>12785</v>
      </c>
      <c r="B21" s="18" t="s">
        <v>13</v>
      </c>
      <c r="C21" s="23" t="s">
        <v>13</v>
      </c>
      <c r="D21" s="20" t="s">
        <v>13</v>
      </c>
      <c r="E21" s="28"/>
    </row>
    <row r="22" spans="1:7" x14ac:dyDescent="0.3">
      <c r="A22" s="12">
        <v>13150</v>
      </c>
      <c r="B22" s="18" t="s">
        <v>13</v>
      </c>
      <c r="C22" s="23" t="s">
        <v>13</v>
      </c>
      <c r="D22" s="20" t="s">
        <v>13</v>
      </c>
      <c r="E22" s="28"/>
    </row>
    <row r="23" spans="1:7" x14ac:dyDescent="0.3">
      <c r="A23" s="12">
        <v>13850</v>
      </c>
      <c r="B23" s="16">
        <v>147500</v>
      </c>
      <c r="C23" s="22">
        <v>7.0000000000000007E-2</v>
      </c>
      <c r="D23" s="26">
        <v>0.1</v>
      </c>
      <c r="E23" s="28" t="s">
        <v>15</v>
      </c>
    </row>
    <row r="24" spans="1:7" x14ac:dyDescent="0.3">
      <c r="A24" s="12">
        <v>14215</v>
      </c>
      <c r="B24" s="16">
        <v>230000</v>
      </c>
      <c r="C24" s="22">
        <v>0.1</v>
      </c>
      <c r="D24" s="20" t="s">
        <v>13</v>
      </c>
      <c r="E24" s="28"/>
    </row>
    <row r="25" spans="1:7" x14ac:dyDescent="0.3">
      <c r="A25" s="12">
        <v>14580</v>
      </c>
      <c r="B25" s="16">
        <v>435000</v>
      </c>
      <c r="C25" s="22">
        <v>0.13</v>
      </c>
      <c r="D25" s="20" t="s">
        <v>13</v>
      </c>
      <c r="E25" s="28"/>
    </row>
    <row r="26" spans="1:7" x14ac:dyDescent="0.3">
      <c r="A26" s="12">
        <v>15128</v>
      </c>
      <c r="B26" s="16">
        <v>560800</v>
      </c>
      <c r="C26" s="22">
        <v>0.15</v>
      </c>
      <c r="D26" s="25">
        <v>0.13</v>
      </c>
      <c r="E26" s="28" t="s">
        <v>16</v>
      </c>
    </row>
    <row r="27" spans="1:7" x14ac:dyDescent="0.3">
      <c r="A27" s="12">
        <v>15311</v>
      </c>
      <c r="B27" s="16">
        <v>1127000</v>
      </c>
      <c r="C27" s="23" t="s">
        <v>13</v>
      </c>
      <c r="D27" s="20" t="s">
        <v>13</v>
      </c>
      <c r="E27" s="28"/>
    </row>
    <row r="28" spans="1:7" x14ac:dyDescent="0.3">
      <c r="A28" s="12">
        <v>15493</v>
      </c>
      <c r="B28" s="16">
        <v>1413870</v>
      </c>
      <c r="C28" s="23" t="s">
        <v>13</v>
      </c>
      <c r="D28" s="20" t="s">
        <v>13</v>
      </c>
      <c r="E28" s="28"/>
    </row>
    <row r="29" spans="1:7" x14ac:dyDescent="0.3">
      <c r="A29" s="12">
        <v>15676</v>
      </c>
      <c r="B29" s="16">
        <v>1939327</v>
      </c>
      <c r="C29" s="22">
        <v>0.5</v>
      </c>
      <c r="D29" s="20" t="s">
        <v>13</v>
      </c>
      <c r="E29" s="28"/>
    </row>
    <row r="30" spans="1:7" x14ac:dyDescent="0.3">
      <c r="A30" s="12">
        <v>16041</v>
      </c>
      <c r="B30" s="16">
        <v>2702500</v>
      </c>
      <c r="C30" s="22">
        <v>0.56000000000000005</v>
      </c>
      <c r="D30" s="20" t="s">
        <v>13</v>
      </c>
      <c r="E30" s="28"/>
    </row>
    <row r="31" spans="1:7" x14ac:dyDescent="0.3">
      <c r="A31" s="12">
        <v>16407</v>
      </c>
      <c r="B31" s="16">
        <v>3030775</v>
      </c>
      <c r="C31" s="22">
        <v>0.53</v>
      </c>
      <c r="D31" s="25">
        <v>0.23</v>
      </c>
      <c r="E31" s="28" t="s">
        <v>16</v>
      </c>
    </row>
    <row r="32" spans="1:7" ht="15" thickBot="1" x14ac:dyDescent="0.35">
      <c r="A32" s="14">
        <v>16619</v>
      </c>
      <c r="B32" s="19">
        <v>2984750</v>
      </c>
      <c r="C32" s="24" t="s">
        <v>13</v>
      </c>
      <c r="D32" s="20" t="s">
        <v>13</v>
      </c>
      <c r="E32" s="6"/>
    </row>
    <row r="34" spans="1:1" x14ac:dyDescent="0.3">
      <c r="A34" t="s">
        <v>30</v>
      </c>
    </row>
  </sheetData>
  <mergeCells count="5">
    <mergeCell ref="H9:I9"/>
    <mergeCell ref="J9:K9"/>
    <mergeCell ref="G9:G10"/>
    <mergeCell ref="G8:K8"/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60E6D-E5D7-4CAA-B4E3-F7B9C77D88A1}">
  <dimension ref="B1:F55"/>
  <sheetViews>
    <sheetView zoomScale="57" workbookViewId="0">
      <selection activeCell="H20" sqref="H20"/>
    </sheetView>
  </sheetViews>
  <sheetFormatPr defaultRowHeight="14.4" x14ac:dyDescent="0.3"/>
  <cols>
    <col min="2" max="5" width="13.33203125" customWidth="1"/>
    <col min="6" max="6" width="56.5546875" customWidth="1"/>
  </cols>
  <sheetData>
    <row r="1" spans="2:6" ht="15" thickBot="1" x14ac:dyDescent="0.35"/>
    <row r="2" spans="2:6" ht="15" thickBot="1" x14ac:dyDescent="0.35">
      <c r="B2" s="114" t="s">
        <v>35</v>
      </c>
      <c r="C2" s="115"/>
      <c r="D2" s="115"/>
      <c r="E2" s="116"/>
      <c r="F2" s="117" t="s">
        <v>37</v>
      </c>
    </row>
    <row r="3" spans="2:6" ht="15" thickBot="1" x14ac:dyDescent="0.35">
      <c r="B3" s="3" t="s">
        <v>31</v>
      </c>
      <c r="C3" s="1" t="s">
        <v>32</v>
      </c>
      <c r="D3" s="1" t="s">
        <v>33</v>
      </c>
      <c r="E3" s="47" t="s">
        <v>34</v>
      </c>
      <c r="F3" s="118"/>
    </row>
    <row r="4" spans="2:6" x14ac:dyDescent="0.3">
      <c r="B4" s="51">
        <v>1917</v>
      </c>
      <c r="C4" s="52">
        <v>24000</v>
      </c>
      <c r="D4" s="53">
        <v>0</v>
      </c>
      <c r="E4" s="54">
        <f>C4+D4</f>
        <v>24000</v>
      </c>
      <c r="F4" s="28"/>
    </row>
    <row r="5" spans="2:6" x14ac:dyDescent="0.3">
      <c r="B5" s="55">
        <v>6635</v>
      </c>
      <c r="C5" s="56">
        <v>390000</v>
      </c>
      <c r="D5" s="57">
        <v>0</v>
      </c>
      <c r="E5" s="58">
        <f>C5+D5</f>
        <v>390000</v>
      </c>
      <c r="F5" s="28"/>
    </row>
    <row r="6" spans="2:6" x14ac:dyDescent="0.3">
      <c r="B6" s="55">
        <v>7000</v>
      </c>
      <c r="C6" s="56">
        <v>350000</v>
      </c>
      <c r="D6" s="59" t="s">
        <v>36</v>
      </c>
      <c r="E6" s="58">
        <f>C6</f>
        <v>350000</v>
      </c>
      <c r="F6" s="28"/>
    </row>
    <row r="7" spans="2:6" x14ac:dyDescent="0.3">
      <c r="B7" s="55">
        <v>7366</v>
      </c>
      <c r="C7" s="56">
        <v>611978</v>
      </c>
      <c r="D7" s="59" t="s">
        <v>36</v>
      </c>
      <c r="E7" s="58">
        <f>C7</f>
        <v>611978</v>
      </c>
      <c r="F7" s="28"/>
    </row>
    <row r="8" spans="2:6" x14ac:dyDescent="0.3">
      <c r="B8" s="55">
        <v>7731</v>
      </c>
      <c r="C8" s="56">
        <v>732521</v>
      </c>
      <c r="D8" s="59" t="s">
        <v>36</v>
      </c>
      <c r="E8" s="58">
        <f>C8</f>
        <v>732521</v>
      </c>
      <c r="F8" s="28"/>
    </row>
    <row r="9" spans="2:6" x14ac:dyDescent="0.3">
      <c r="B9" s="60">
        <v>1922</v>
      </c>
      <c r="C9" s="56">
        <v>410430</v>
      </c>
      <c r="D9" s="56">
        <v>117924</v>
      </c>
      <c r="E9" s="58">
        <f t="shared" ref="E9:E54" si="0">C9+D9</f>
        <v>528354</v>
      </c>
      <c r="F9" s="28"/>
    </row>
    <row r="10" spans="2:6" x14ac:dyDescent="0.3">
      <c r="B10" s="60">
        <v>1923</v>
      </c>
      <c r="C10" s="56">
        <v>381400</v>
      </c>
      <c r="D10" s="56">
        <v>117700</v>
      </c>
      <c r="E10" s="58">
        <f t="shared" si="0"/>
        <v>499100</v>
      </c>
      <c r="F10" s="28"/>
    </row>
    <row r="11" spans="2:6" x14ac:dyDescent="0.3">
      <c r="B11" s="60">
        <v>1924</v>
      </c>
      <c r="C11" s="56">
        <v>350000</v>
      </c>
      <c r="D11" s="56">
        <v>122000</v>
      </c>
      <c r="E11" s="58">
        <f t="shared" si="0"/>
        <v>472000</v>
      </c>
      <c r="F11" s="28" t="s">
        <v>64</v>
      </c>
    </row>
    <row r="12" spans="2:6" x14ac:dyDescent="0.3">
      <c r="B12" s="60">
        <v>1925</v>
      </c>
      <c r="C12" s="56">
        <v>440365</v>
      </c>
      <c r="D12" s="56">
        <v>361439</v>
      </c>
      <c r="E12" s="58">
        <f t="shared" si="0"/>
        <v>801804</v>
      </c>
      <c r="F12" s="28"/>
    </row>
    <row r="13" spans="2:6" x14ac:dyDescent="0.3">
      <c r="B13" s="60">
        <v>1926</v>
      </c>
      <c r="C13" s="56">
        <v>639652</v>
      </c>
      <c r="D13" s="56">
        <v>440162</v>
      </c>
      <c r="E13" s="58">
        <f t="shared" si="0"/>
        <v>1079814</v>
      </c>
      <c r="F13" s="28"/>
    </row>
    <row r="14" spans="2:6" x14ac:dyDescent="0.3">
      <c r="B14" s="60">
        <v>1927</v>
      </c>
      <c r="C14" s="56">
        <v>786288</v>
      </c>
      <c r="D14" s="56">
        <v>426217</v>
      </c>
      <c r="E14" s="58">
        <f t="shared" si="0"/>
        <v>1212505</v>
      </c>
      <c r="F14" s="28"/>
    </row>
    <row r="15" spans="2:6" x14ac:dyDescent="0.3">
      <c r="B15" s="60">
        <v>1928</v>
      </c>
      <c r="C15" s="56">
        <v>914307</v>
      </c>
      <c r="D15" s="56">
        <v>391547</v>
      </c>
      <c r="E15" s="58">
        <f t="shared" si="0"/>
        <v>1305854</v>
      </c>
      <c r="F15" s="28"/>
    </row>
    <row r="16" spans="2:6" x14ac:dyDescent="0.3">
      <c r="B16" s="60">
        <v>1929</v>
      </c>
      <c r="C16" s="56">
        <v>1090508</v>
      </c>
      <c r="D16" s="56">
        <v>444854</v>
      </c>
      <c r="E16" s="58">
        <f t="shared" si="0"/>
        <v>1535362</v>
      </c>
      <c r="F16" s="28"/>
    </row>
    <row r="17" spans="2:6" x14ac:dyDescent="0.3">
      <c r="B17" s="60">
        <v>1930</v>
      </c>
      <c r="C17" s="56">
        <v>1184651</v>
      </c>
      <c r="D17" s="56">
        <v>493259</v>
      </c>
      <c r="E17" s="58">
        <f t="shared" si="0"/>
        <v>1677910</v>
      </c>
      <c r="F17" s="28"/>
    </row>
    <row r="18" spans="2:6" x14ac:dyDescent="0.3">
      <c r="B18" s="60">
        <v>1931</v>
      </c>
      <c r="C18" s="56">
        <v>1369406</v>
      </c>
      <c r="D18" s="56">
        <v>842819</v>
      </c>
      <c r="E18" s="58">
        <f t="shared" si="0"/>
        <v>2212225</v>
      </c>
      <c r="F18" s="28"/>
    </row>
    <row r="19" spans="2:6" x14ac:dyDescent="0.3">
      <c r="B19" s="60">
        <v>1932</v>
      </c>
      <c r="C19" s="56">
        <v>1769773</v>
      </c>
      <c r="D19" s="56">
        <v>1347477</v>
      </c>
      <c r="E19" s="58">
        <f t="shared" si="0"/>
        <v>3117250</v>
      </c>
      <c r="F19" s="28"/>
    </row>
    <row r="20" spans="2:6" x14ac:dyDescent="0.3">
      <c r="B20" s="60">
        <v>1933</v>
      </c>
      <c r="C20" s="56">
        <v>2203951</v>
      </c>
      <c r="D20" s="56">
        <v>1351387</v>
      </c>
      <c r="E20" s="58">
        <f t="shared" si="0"/>
        <v>3555338</v>
      </c>
      <c r="F20" s="28"/>
    </row>
    <row r="21" spans="2:6" x14ac:dyDescent="0.3">
      <c r="B21" s="60">
        <v>1934</v>
      </c>
      <c r="C21" s="56">
        <v>1826756</v>
      </c>
      <c r="D21" s="56">
        <v>874252</v>
      </c>
      <c r="E21" s="58">
        <f t="shared" si="0"/>
        <v>2701008</v>
      </c>
      <c r="F21" s="28"/>
    </row>
    <row r="22" spans="2:6" x14ac:dyDescent="0.3">
      <c r="B22" s="60">
        <v>1935</v>
      </c>
      <c r="C22" s="56">
        <v>1659104</v>
      </c>
      <c r="D22" s="56">
        <v>699610</v>
      </c>
      <c r="E22" s="58">
        <f t="shared" si="0"/>
        <v>2358714</v>
      </c>
      <c r="F22" s="28"/>
    </row>
    <row r="23" spans="2:6" x14ac:dyDescent="0.3">
      <c r="B23" s="60">
        <v>1936</v>
      </c>
      <c r="C23" s="56">
        <v>1489907</v>
      </c>
      <c r="D23" s="56">
        <v>586935</v>
      </c>
      <c r="E23" s="58">
        <f t="shared" si="0"/>
        <v>2076842</v>
      </c>
      <c r="F23" s="28"/>
    </row>
    <row r="24" spans="2:6" x14ac:dyDescent="0.3">
      <c r="B24" s="60">
        <v>1937</v>
      </c>
      <c r="C24" s="56">
        <v>1453828</v>
      </c>
      <c r="D24" s="56">
        <v>527869</v>
      </c>
      <c r="E24" s="58">
        <f t="shared" si="0"/>
        <v>1981697</v>
      </c>
      <c r="F24" s="28"/>
    </row>
    <row r="25" spans="2:6" x14ac:dyDescent="0.3">
      <c r="B25" s="60">
        <v>1938</v>
      </c>
      <c r="C25" s="56">
        <v>1405879</v>
      </c>
      <c r="D25" s="56">
        <v>514123</v>
      </c>
      <c r="E25" s="58">
        <f t="shared" si="0"/>
        <v>1920002</v>
      </c>
      <c r="F25" s="28"/>
    </row>
    <row r="26" spans="2:6" x14ac:dyDescent="0.3">
      <c r="B26" s="60">
        <v>1939</v>
      </c>
      <c r="C26" s="56">
        <v>1514181</v>
      </c>
      <c r="D26" s="56">
        <v>792792</v>
      </c>
      <c r="E26" s="58">
        <f t="shared" si="0"/>
        <v>2306973</v>
      </c>
      <c r="F26" s="28"/>
    </row>
    <row r="27" spans="2:6" x14ac:dyDescent="0.3">
      <c r="B27" s="60">
        <v>1940</v>
      </c>
      <c r="C27" s="56">
        <v>1982743</v>
      </c>
      <c r="D27" s="56">
        <v>1417232</v>
      </c>
      <c r="E27" s="58">
        <f t="shared" si="0"/>
        <v>3399975</v>
      </c>
      <c r="F27" s="28"/>
    </row>
    <row r="28" spans="2:6" x14ac:dyDescent="0.3">
      <c r="B28" s="60">
        <v>1941</v>
      </c>
      <c r="C28" s="56">
        <v>2490479</v>
      </c>
      <c r="D28" s="56">
        <v>1381986</v>
      </c>
      <c r="E28" s="58">
        <f t="shared" si="0"/>
        <v>3872465</v>
      </c>
      <c r="F28" s="28"/>
    </row>
    <row r="29" spans="2:6" x14ac:dyDescent="0.3">
      <c r="B29" s="60">
        <v>1942</v>
      </c>
      <c r="C29" s="56">
        <v>2155336</v>
      </c>
      <c r="D29" s="56">
        <v>908540</v>
      </c>
      <c r="E29" s="58">
        <f t="shared" si="0"/>
        <v>3063876</v>
      </c>
      <c r="F29" s="28"/>
    </row>
    <row r="30" spans="2:6" x14ac:dyDescent="0.3">
      <c r="B30" s="60">
        <v>1943</v>
      </c>
      <c r="C30" s="56">
        <v>2451511</v>
      </c>
      <c r="D30" s="56">
        <v>1403190</v>
      </c>
      <c r="E30" s="58">
        <f t="shared" si="0"/>
        <v>3854701</v>
      </c>
      <c r="F30" s="28"/>
    </row>
    <row r="31" spans="2:6" x14ac:dyDescent="0.3">
      <c r="B31" s="60">
        <v>1944</v>
      </c>
      <c r="C31" s="56">
        <v>3126627</v>
      </c>
      <c r="D31" s="56">
        <v>1791934</v>
      </c>
      <c r="E31" s="58">
        <f t="shared" si="0"/>
        <v>4918561</v>
      </c>
      <c r="F31" s="28"/>
    </row>
    <row r="32" spans="2:6" x14ac:dyDescent="0.3">
      <c r="B32" s="60">
        <v>1945</v>
      </c>
      <c r="C32" s="56">
        <v>3965530</v>
      </c>
      <c r="D32" s="56">
        <v>1794839</v>
      </c>
      <c r="E32" s="58">
        <f t="shared" si="0"/>
        <v>5760369</v>
      </c>
      <c r="F32" s="28"/>
    </row>
    <row r="33" spans="2:6" x14ac:dyDescent="0.3">
      <c r="B33" s="60">
        <v>1946</v>
      </c>
      <c r="C33" s="56">
        <v>4127689</v>
      </c>
      <c r="D33" s="56">
        <v>1383173</v>
      </c>
      <c r="E33" s="58">
        <f t="shared" si="0"/>
        <v>5510862</v>
      </c>
      <c r="F33" s="28"/>
    </row>
    <row r="34" spans="2:6" x14ac:dyDescent="0.3">
      <c r="B34" s="60">
        <v>1947</v>
      </c>
      <c r="C34" s="56">
        <v>4774886</v>
      </c>
      <c r="D34" s="56">
        <v>1277015</v>
      </c>
      <c r="E34" s="58">
        <f t="shared" si="0"/>
        <v>6051901</v>
      </c>
      <c r="F34" s="28"/>
    </row>
    <row r="35" spans="2:6" x14ac:dyDescent="0.3">
      <c r="B35" s="60">
        <v>1948</v>
      </c>
      <c r="C35" s="56">
        <v>5181199</v>
      </c>
      <c r="D35" s="56">
        <v>1209082</v>
      </c>
      <c r="E35" s="58">
        <f t="shared" si="0"/>
        <v>6390281</v>
      </c>
      <c r="F35" s="28"/>
    </row>
    <row r="36" spans="2:6" x14ac:dyDescent="0.3">
      <c r="B36" s="60">
        <v>1949</v>
      </c>
      <c r="C36" s="56">
        <v>5334811</v>
      </c>
      <c r="D36" s="56">
        <v>1017761</v>
      </c>
      <c r="E36" s="58">
        <f t="shared" si="0"/>
        <v>6352572</v>
      </c>
      <c r="F36" s="28"/>
    </row>
    <row r="37" spans="2:6" x14ac:dyDescent="0.3">
      <c r="B37" s="60">
        <v>1950</v>
      </c>
      <c r="C37" s="56">
        <v>5510787</v>
      </c>
      <c r="D37" s="56">
        <v>829396</v>
      </c>
      <c r="E37" s="58">
        <f t="shared" si="0"/>
        <v>6340183</v>
      </c>
      <c r="F37" s="28"/>
    </row>
    <row r="38" spans="2:6" x14ac:dyDescent="0.3">
      <c r="B38" s="60">
        <v>1951</v>
      </c>
      <c r="C38" s="56">
        <v>5658577</v>
      </c>
      <c r="D38" s="56">
        <v>804398</v>
      </c>
      <c r="E38" s="58">
        <f t="shared" si="0"/>
        <v>6462975</v>
      </c>
      <c r="F38" s="28"/>
    </row>
    <row r="39" spans="2:6" x14ac:dyDescent="0.3">
      <c r="B39" s="60">
        <v>1952</v>
      </c>
      <c r="C39" s="56">
        <v>5853200</v>
      </c>
      <c r="D39" s="56">
        <v>854339</v>
      </c>
      <c r="E39" s="58">
        <f t="shared" si="0"/>
        <v>6707539</v>
      </c>
      <c r="F39" s="28"/>
    </row>
    <row r="40" spans="2:6" x14ac:dyDescent="0.3">
      <c r="B40" s="60">
        <v>1953</v>
      </c>
      <c r="C40" s="56">
        <v>6067027</v>
      </c>
      <c r="D40" s="56">
        <v>830197</v>
      </c>
      <c r="E40" s="58">
        <f t="shared" si="0"/>
        <v>6897224</v>
      </c>
      <c r="F40" s="28" t="s">
        <v>38</v>
      </c>
    </row>
    <row r="41" spans="2:6" x14ac:dyDescent="0.3">
      <c r="B41" s="60">
        <v>1954</v>
      </c>
      <c r="C41" s="56">
        <v>6402284</v>
      </c>
      <c r="D41" s="56">
        <v>462579</v>
      </c>
      <c r="E41" s="58">
        <f t="shared" si="0"/>
        <v>6864863</v>
      </c>
      <c r="F41" s="28"/>
    </row>
    <row r="42" spans="2:6" x14ac:dyDescent="0.3">
      <c r="B42" s="60">
        <v>1955</v>
      </c>
      <c r="C42" s="56">
        <v>6610238</v>
      </c>
      <c r="D42" s="56">
        <v>346867</v>
      </c>
      <c r="E42" s="58">
        <f t="shared" si="0"/>
        <v>6957105</v>
      </c>
      <c r="F42" s="28"/>
    </row>
    <row r="43" spans="2:6" x14ac:dyDescent="0.3">
      <c r="B43" s="60">
        <v>1956</v>
      </c>
      <c r="C43" s="56">
        <v>6767644</v>
      </c>
      <c r="D43" s="56">
        <v>405877</v>
      </c>
      <c r="E43" s="58">
        <f t="shared" si="0"/>
        <v>7173521</v>
      </c>
      <c r="F43" s="28"/>
    </row>
    <row r="44" spans="2:6" x14ac:dyDescent="0.3">
      <c r="B44" s="60">
        <v>1957</v>
      </c>
      <c r="C44" s="56">
        <v>7001114</v>
      </c>
      <c r="D44" s="56">
        <v>493459</v>
      </c>
      <c r="E44" s="58">
        <f t="shared" si="0"/>
        <v>7494573</v>
      </c>
      <c r="F44" s="28"/>
    </row>
    <row r="45" spans="2:6" x14ac:dyDescent="0.3">
      <c r="B45" s="60">
        <v>1958</v>
      </c>
      <c r="C45" s="56">
        <v>7296559</v>
      </c>
      <c r="D45" s="56">
        <v>546637</v>
      </c>
      <c r="E45" s="58">
        <f t="shared" si="0"/>
        <v>7843196</v>
      </c>
      <c r="F45" s="28"/>
    </row>
    <row r="46" spans="2:6" x14ac:dyDescent="0.3">
      <c r="B46" s="60">
        <v>1959</v>
      </c>
      <c r="C46" s="56">
        <v>7622356</v>
      </c>
      <c r="D46" s="56">
        <v>616775</v>
      </c>
      <c r="E46" s="58">
        <f t="shared" si="0"/>
        <v>8239131</v>
      </c>
      <c r="F46" s="28"/>
    </row>
    <row r="47" spans="2:6" x14ac:dyDescent="0.3">
      <c r="B47" s="60">
        <v>1960</v>
      </c>
      <c r="C47" s="56">
        <v>8017249</v>
      </c>
      <c r="D47" s="56">
        <v>691418</v>
      </c>
      <c r="E47" s="58">
        <f t="shared" si="0"/>
        <v>8708667</v>
      </c>
      <c r="F47" s="28"/>
    </row>
    <row r="48" spans="2:6" x14ac:dyDescent="0.3">
      <c r="B48" s="60">
        <v>1961</v>
      </c>
      <c r="C48" s="56">
        <v>8472396</v>
      </c>
      <c r="D48" s="56">
        <v>803430</v>
      </c>
      <c r="E48" s="58">
        <f t="shared" si="0"/>
        <v>9275826</v>
      </c>
      <c r="F48" s="28"/>
    </row>
    <row r="49" spans="2:6" x14ac:dyDescent="0.3">
      <c r="B49" s="60">
        <v>1962</v>
      </c>
      <c r="C49" s="56">
        <v>9051934</v>
      </c>
      <c r="D49" s="56">
        <v>839134</v>
      </c>
      <c r="E49" s="58">
        <f t="shared" si="0"/>
        <v>9891068</v>
      </c>
      <c r="F49" s="28"/>
    </row>
    <row r="50" spans="2:6" x14ac:dyDescent="0.3">
      <c r="B50" s="60">
        <v>1963</v>
      </c>
      <c r="C50" s="56">
        <v>9581149</v>
      </c>
      <c r="D50" s="56">
        <v>806047</v>
      </c>
      <c r="E50" s="58">
        <f t="shared" si="0"/>
        <v>10387196</v>
      </c>
      <c r="F50" s="28"/>
    </row>
    <row r="51" spans="2:6" x14ac:dyDescent="0.3">
      <c r="B51" s="60">
        <v>1964</v>
      </c>
      <c r="C51" s="56">
        <v>10182916</v>
      </c>
      <c r="D51" s="56">
        <v>839453</v>
      </c>
      <c r="E51" s="58">
        <f t="shared" si="0"/>
        <v>11022369</v>
      </c>
      <c r="F51" s="28" t="s">
        <v>39</v>
      </c>
    </row>
    <row r="52" spans="2:6" x14ac:dyDescent="0.3">
      <c r="B52" s="60">
        <v>1965</v>
      </c>
      <c r="C52" s="56">
        <v>10811443</v>
      </c>
      <c r="D52" s="56">
        <v>946726</v>
      </c>
      <c r="E52" s="58">
        <f t="shared" si="0"/>
        <v>11758169</v>
      </c>
      <c r="F52" s="28"/>
    </row>
    <row r="53" spans="2:6" x14ac:dyDescent="0.3">
      <c r="B53" s="60">
        <v>1966</v>
      </c>
      <c r="C53" s="56">
        <v>11548287</v>
      </c>
      <c r="D53" s="56">
        <v>809021</v>
      </c>
      <c r="E53" s="58">
        <f t="shared" si="0"/>
        <v>12357308</v>
      </c>
      <c r="F53" s="28"/>
    </row>
    <row r="54" spans="2:6" ht="15" thickBot="1" x14ac:dyDescent="0.35">
      <c r="B54" s="61">
        <v>1967</v>
      </c>
      <c r="C54" s="62">
        <v>12135103</v>
      </c>
      <c r="D54" s="62">
        <v>549030</v>
      </c>
      <c r="E54" s="63">
        <f t="shared" si="0"/>
        <v>12684133</v>
      </c>
      <c r="F54" s="28"/>
    </row>
    <row r="55" spans="2:6" ht="15" thickBot="1" x14ac:dyDescent="0.35">
      <c r="B55" s="48">
        <v>24654</v>
      </c>
      <c r="C55" s="49"/>
      <c r="D55" s="49"/>
      <c r="E55" s="50">
        <v>12947926</v>
      </c>
      <c r="F55" s="6"/>
    </row>
  </sheetData>
  <mergeCells count="2">
    <mergeCell ref="B2:E2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37C14-2E42-417A-8505-7BF2C86EF04E}">
  <dimension ref="B2:H23"/>
  <sheetViews>
    <sheetView workbookViewId="0">
      <selection activeCell="H12" sqref="H12"/>
    </sheetView>
  </sheetViews>
  <sheetFormatPr defaultRowHeight="14.4" x14ac:dyDescent="0.3"/>
  <cols>
    <col min="2" max="2" width="17.77734375" customWidth="1"/>
    <col min="3" max="4" width="13.5546875" customWidth="1"/>
    <col min="8" max="8" width="80.21875" customWidth="1"/>
  </cols>
  <sheetData>
    <row r="2" spans="2:8" ht="15" customHeight="1" thickBot="1" x14ac:dyDescent="0.35"/>
    <row r="3" spans="2:8" ht="30" customHeight="1" x14ac:dyDescent="0.3">
      <c r="B3" s="119" t="s">
        <v>40</v>
      </c>
      <c r="C3" s="120"/>
      <c r="D3" s="120"/>
      <c r="E3" s="120"/>
      <c r="F3" s="120"/>
      <c r="G3" s="121"/>
    </row>
    <row r="4" spans="2:8" ht="15" thickBot="1" x14ac:dyDescent="0.35">
      <c r="B4" s="125" t="s">
        <v>41</v>
      </c>
      <c r="C4" s="124" t="s">
        <v>42</v>
      </c>
      <c r="D4" s="122"/>
      <c r="E4" s="122" t="s">
        <v>43</v>
      </c>
      <c r="F4" s="122"/>
      <c r="G4" s="123"/>
    </row>
    <row r="5" spans="2:8" ht="15" thickBot="1" x14ac:dyDescent="0.35">
      <c r="B5" s="126"/>
      <c r="C5" s="3">
        <v>1939</v>
      </c>
      <c r="D5" s="2">
        <v>1959</v>
      </c>
      <c r="E5">
        <v>1939</v>
      </c>
      <c r="F5" s="67">
        <v>1952</v>
      </c>
      <c r="G5" s="2">
        <v>1961</v>
      </c>
      <c r="H5" s="1" t="s">
        <v>37</v>
      </c>
    </row>
    <row r="6" spans="2:8" x14ac:dyDescent="0.3">
      <c r="B6" s="64" t="s">
        <v>44</v>
      </c>
      <c r="C6" s="71">
        <v>0.63900000000000001</v>
      </c>
      <c r="D6" s="72">
        <v>0.55900000000000005</v>
      </c>
      <c r="E6" s="71">
        <v>0.65800000000000003</v>
      </c>
      <c r="F6" s="73">
        <v>0.65</v>
      </c>
      <c r="G6" s="72">
        <v>0.63100000000000001</v>
      </c>
      <c r="H6" s="68"/>
    </row>
    <row r="7" spans="2:8" x14ac:dyDescent="0.3">
      <c r="B7" s="65" t="s">
        <v>45</v>
      </c>
      <c r="C7" s="74">
        <v>0.182</v>
      </c>
      <c r="D7" s="75">
        <v>0.2</v>
      </c>
      <c r="E7" s="74">
        <v>0.18</v>
      </c>
      <c r="F7" s="76">
        <v>0.128</v>
      </c>
      <c r="G7" s="75">
        <v>0.16300000000000001</v>
      </c>
      <c r="H7" s="69"/>
    </row>
    <row r="8" spans="2:8" x14ac:dyDescent="0.3">
      <c r="B8" s="65" t="s">
        <v>46</v>
      </c>
      <c r="C8" s="74">
        <v>3.3000000000000002E-2</v>
      </c>
      <c r="D8" s="75">
        <v>4.1000000000000002E-2</v>
      </c>
      <c r="E8" s="74">
        <v>2.9000000000000001E-2</v>
      </c>
      <c r="F8" s="76">
        <v>2.1999999999999999E-2</v>
      </c>
      <c r="G8" s="75">
        <v>2.9000000000000001E-2</v>
      </c>
      <c r="H8" s="69"/>
    </row>
    <row r="9" spans="2:8" x14ac:dyDescent="0.3">
      <c r="B9" s="65" t="s">
        <v>47</v>
      </c>
      <c r="C9" s="74">
        <v>2.1000000000000001E-2</v>
      </c>
      <c r="D9" s="75">
        <v>1.9E-2</v>
      </c>
      <c r="E9" s="74">
        <v>2.5000000000000001E-2</v>
      </c>
      <c r="F9" s="76">
        <v>2.7E-2</v>
      </c>
      <c r="G9" s="75">
        <v>2.1000000000000001E-2</v>
      </c>
      <c r="H9" s="69"/>
    </row>
    <row r="10" spans="2:8" x14ac:dyDescent="0.3">
      <c r="B10" s="65" t="s">
        <v>48</v>
      </c>
      <c r="C10" s="74">
        <v>1.9E-2</v>
      </c>
      <c r="D10" s="75">
        <v>1.7999999999999999E-2</v>
      </c>
      <c r="E10" s="74">
        <v>2.5000000000000001E-2</v>
      </c>
      <c r="F10" s="76">
        <v>1.9E-2</v>
      </c>
      <c r="G10" s="75">
        <v>1.6E-2</v>
      </c>
      <c r="H10" s="69"/>
    </row>
    <row r="11" spans="2:8" x14ac:dyDescent="0.3">
      <c r="B11" s="65" t="s">
        <v>49</v>
      </c>
      <c r="C11" s="74">
        <v>8.0000000000000002E-3</v>
      </c>
      <c r="D11" s="75">
        <v>8.0000000000000002E-3</v>
      </c>
      <c r="E11" s="74">
        <v>0.01</v>
      </c>
      <c r="F11" s="76">
        <v>1.0999999999999999E-2</v>
      </c>
      <c r="G11" s="75">
        <v>8.0000000000000002E-3</v>
      </c>
      <c r="H11" s="69"/>
    </row>
    <row r="12" spans="2:8" x14ac:dyDescent="0.3">
      <c r="B12" s="65" t="s">
        <v>50</v>
      </c>
      <c r="C12" s="74">
        <v>3.6999999999999998E-2</v>
      </c>
      <c r="D12" s="75">
        <v>3.9E-2</v>
      </c>
      <c r="E12" s="74">
        <v>1.4999999999999999E-2</v>
      </c>
      <c r="F12" s="76">
        <v>2.1000000000000001E-2</v>
      </c>
      <c r="G12" s="75">
        <v>2.5000000000000001E-2</v>
      </c>
      <c r="H12" s="69"/>
    </row>
    <row r="13" spans="2:8" x14ac:dyDescent="0.3">
      <c r="B13" s="65" t="s">
        <v>51</v>
      </c>
      <c r="C13" s="74">
        <v>7.0000000000000001E-3</v>
      </c>
      <c r="D13" s="75">
        <v>7.0000000000000001E-3</v>
      </c>
      <c r="E13" s="74">
        <v>4.0000000000000001E-3</v>
      </c>
      <c r="F13" s="76">
        <v>7.0000000000000001E-3</v>
      </c>
      <c r="G13" s="75">
        <v>6.0000000000000001E-3</v>
      </c>
      <c r="H13" s="69"/>
    </row>
    <row r="14" spans="2:8" x14ac:dyDescent="0.3">
      <c r="B14" s="65" t="s">
        <v>52</v>
      </c>
      <c r="C14" s="74">
        <v>8.9999999999999993E-3</v>
      </c>
      <c r="D14" s="75">
        <v>0.01</v>
      </c>
      <c r="E14" s="74">
        <v>3.0000000000000001E-3</v>
      </c>
      <c r="F14" s="76">
        <v>7.0000000000000001E-3</v>
      </c>
      <c r="G14" s="75">
        <v>7.0000000000000001E-3</v>
      </c>
      <c r="H14" s="69"/>
    </row>
    <row r="15" spans="2:8" x14ac:dyDescent="0.3">
      <c r="B15" s="65" t="s">
        <v>53</v>
      </c>
      <c r="C15" s="74">
        <v>8.9999999999999993E-3</v>
      </c>
      <c r="D15" s="75">
        <v>8.9999999999999993E-3</v>
      </c>
      <c r="E15" s="74">
        <v>3.0000000000000001E-3</v>
      </c>
      <c r="F15" s="76">
        <v>5.0000000000000001E-3</v>
      </c>
      <c r="G15" s="75">
        <v>6.0000000000000001E-3</v>
      </c>
      <c r="H15" s="69"/>
    </row>
    <row r="16" spans="2:8" x14ac:dyDescent="0.3">
      <c r="B16" s="65" t="s">
        <v>54</v>
      </c>
      <c r="C16" s="74">
        <v>3.5999999999999997E-2</v>
      </c>
      <c r="D16" s="75">
        <v>4.4999999999999998E-2</v>
      </c>
      <c r="E16" s="74">
        <v>2.5000000000000001E-2</v>
      </c>
      <c r="F16" s="76">
        <v>3.5000000000000003E-2</v>
      </c>
      <c r="G16" s="75">
        <v>3.9E-2</v>
      </c>
      <c r="H16" s="69"/>
    </row>
    <row r="17" spans="2:8" x14ac:dyDescent="0.3">
      <c r="B17" s="65" t="s">
        <v>55</v>
      </c>
      <c r="C17" s="79" t="s">
        <v>36</v>
      </c>
      <c r="D17" s="80" t="s">
        <v>36</v>
      </c>
      <c r="E17" s="80" t="s">
        <v>36</v>
      </c>
      <c r="F17" s="76">
        <v>3.0000000000000001E-3</v>
      </c>
      <c r="G17" s="80" t="s">
        <v>36</v>
      </c>
      <c r="H17" s="69" t="s">
        <v>62</v>
      </c>
    </row>
    <row r="18" spans="2:8" x14ac:dyDescent="0.3">
      <c r="B18" s="65" t="s">
        <v>56</v>
      </c>
      <c r="C18" s="79" t="s">
        <v>36</v>
      </c>
      <c r="D18" s="81">
        <v>6.0000000000000001E-3</v>
      </c>
      <c r="E18" s="80" t="s">
        <v>36</v>
      </c>
      <c r="F18" s="76">
        <v>5.0000000000000001E-3</v>
      </c>
      <c r="G18" s="75">
        <v>5.0000000000000001E-3</v>
      </c>
      <c r="H18" s="69" t="s">
        <v>61</v>
      </c>
    </row>
    <row r="19" spans="2:8" x14ac:dyDescent="0.3">
      <c r="B19" s="65" t="s">
        <v>57</v>
      </c>
      <c r="C19" s="79" t="s">
        <v>36</v>
      </c>
      <c r="D19" s="75">
        <v>0.01</v>
      </c>
      <c r="E19" s="80" t="s">
        <v>36</v>
      </c>
      <c r="F19" s="76">
        <v>8.0000000000000002E-3</v>
      </c>
      <c r="G19" s="75">
        <v>8.9999999999999993E-3</v>
      </c>
      <c r="H19" s="69" t="s">
        <v>61</v>
      </c>
    </row>
    <row r="20" spans="2:8" x14ac:dyDescent="0.3">
      <c r="B20" s="65" t="s">
        <v>58</v>
      </c>
      <c r="C20" s="79" t="s">
        <v>36</v>
      </c>
      <c r="D20" s="75">
        <v>1.2999999999999999E-2</v>
      </c>
      <c r="E20" s="80" t="s">
        <v>36</v>
      </c>
      <c r="F20" s="76">
        <v>6.0000000000000001E-3</v>
      </c>
      <c r="G20" s="75">
        <v>7.0000000000000001E-3</v>
      </c>
      <c r="H20" s="69" t="s">
        <v>61</v>
      </c>
    </row>
    <row r="21" spans="2:8" ht="15" thickBot="1" x14ac:dyDescent="0.35">
      <c r="B21" s="66" t="s">
        <v>59</v>
      </c>
      <c r="C21" s="82" t="s">
        <v>36</v>
      </c>
      <c r="D21" s="77">
        <v>1.4E-2</v>
      </c>
      <c r="E21" s="82" t="s">
        <v>36</v>
      </c>
      <c r="F21" s="78">
        <v>6.0000000000000001E-3</v>
      </c>
      <c r="G21" s="77">
        <v>7.0000000000000001E-3</v>
      </c>
      <c r="H21" s="70" t="s">
        <v>60</v>
      </c>
    </row>
    <row r="23" spans="2:8" x14ac:dyDescent="0.3">
      <c r="B23" t="s">
        <v>63</v>
      </c>
    </row>
  </sheetData>
  <mergeCells count="4">
    <mergeCell ref="B3:G3"/>
    <mergeCell ref="E4:G4"/>
    <mergeCell ref="C4:D4"/>
    <mergeCell ref="B4:B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FE527-BC21-44CA-8200-EDABB2971D59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E527F53-EE89-40CB-A93D-40506F98AA6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Professional Group membership</vt:lpstr>
      <vt:lpstr>Communism in the Military</vt:lpstr>
      <vt:lpstr>CPSU Membership, 1917-1967</vt:lpstr>
      <vt:lpstr>Size of Republic Delegations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levin sconyers</dc:creator>
  <cp:lastModifiedBy>levin sconyers</cp:lastModifiedBy>
  <dcterms:created xsi:type="dcterms:W3CDTF">2025-09-22T17:23:58Z</dcterms:created>
  <dcterms:modified xsi:type="dcterms:W3CDTF">2025-09-29T17:47:28Z</dcterms:modified>
</cp:coreProperties>
</file>